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'Sheet1'!$A$7:$J$90</definedName>
  </definedNames>
  <calcPr fullCalcOnLoad="1"/>
</workbook>
</file>

<file path=xl/sharedStrings.xml><?xml version="1.0" encoding="utf-8"?>
<sst xmlns="http://schemas.openxmlformats.org/spreadsheetml/2006/main" count="110" uniqueCount="96">
  <si>
    <t>НАША ЦЕНА</t>
  </si>
  <si>
    <t>NAME</t>
  </si>
  <si>
    <t>Year</t>
  </si>
  <si>
    <t>Amazon.com</t>
  </si>
  <si>
    <t>Amazon.com с доставкой</t>
  </si>
  <si>
    <t>Ozon.ru</t>
  </si>
  <si>
    <t>Basis price</t>
  </si>
  <si>
    <t>PDF</t>
  </si>
  <si>
    <t>Цена PDF-версии</t>
  </si>
  <si>
    <t>Распечатанный 
экземпляр</t>
  </si>
  <si>
    <t>Цена 
печатный 
экземпляр</t>
  </si>
  <si>
    <t>34. Investment analysis &amp; Portfolio Management – by Frank K. Reilly, Keith C. Brown, 2005</t>
  </si>
  <si>
    <t>39. Financial Accounting.pdf – Robert Libby, Patricia Libby, and Daniel G Short, 2005</t>
  </si>
  <si>
    <t>69. ExamInsight For CFA 2006 Level I Certification: The Candidate’s Guide to Chartered Financial Analyst - Learning Outcome Statements www.financialexams.com by Jane Vessey, CFA, M. Afdal Pamilih, CFA, David Stewart, 2006</t>
  </si>
  <si>
    <t>38. Financial Accounting Information For Decisions.pdf – by Robert W. Ingram and Thomas L. Albright, 2007</t>
  </si>
  <si>
    <t>11. FUNDAMENTALS OF CORPORATE FINANCE, Third Edition (with additional material from Alternate Fifth Edition), by Richard A. Brealey, Stewart C. Myers, Alan J. Marcus 2001</t>
  </si>
  <si>
    <t>37. CORPORATE FINANCE by Michael C. Ehrhardt, Eugene F. Brigham, 2003</t>
  </si>
  <si>
    <t>44. Financial Management and Analysis  Second Edition by FRANK J. FABOZZI, PAMELA P. PETERSON, 2003</t>
  </si>
  <si>
    <t>45. Fundamentals of Corporate Finance Third Edition by Richard A. Brealey, Stewart C. Myers, Alan J. Marcus, 2001</t>
  </si>
  <si>
    <t>42. Financial valuation - Applications and Models by JAMES R. HITCHNER, 2003</t>
  </si>
  <si>
    <t>8. Investment Valuation by Damodaran Aswath (chapters 1 – 35), 2002</t>
  </si>
  <si>
    <t>51. INVESTMENT VALUATION: SECOND EDITION by Aswath Damodaran</t>
  </si>
  <si>
    <t>89. THE ANALYSIS AND USE OF FINANCIAL STATEMENTS - Third Edition BY Gerald I. White, CFA Grace &amp; White, Inc; Ashwinpaul C. Sondhi, Ph.D. - A. C. Sondhi &amp; Associates, LLC; Dov Fried, Ph.D, 2001</t>
  </si>
  <si>
    <t>-</t>
  </si>
  <si>
    <t>7. Crouhy.Dalai.Mark - Risk Management by Michel Crouhy, Dan Galai, Robert Mark, 2000</t>
  </si>
  <si>
    <t>29. Advances in security and payment methods for mobile commerce. By Wen-Chen Hu, University of North Dakota, USA; Chung-wei Lee, Auburn University, USA; Weidong Kou, Chinese State Key Lab. of Integrated Service Networks, China, 2005</t>
  </si>
  <si>
    <t>46. Fundamentals of Managerial Economics – by Mark Hirschey, 2003</t>
  </si>
  <si>
    <t>58. Valuing A Business: The Analysis and Appraisal of Closely Held Companies, Fourth Edition by Shannon P. Pratt, Robert F. Reilly and ert P. Schweihs Rob, 2000</t>
  </si>
  <si>
    <t>91. Investment Guarantees BY MARY HARDY, 2003</t>
  </si>
  <si>
    <t>27. Accounting Reference Desktop by Steven M. Bragg, 2002</t>
  </si>
  <si>
    <t>81. Critical Incident Management by Alan B. Sterneckert, 2004</t>
  </si>
  <si>
    <t>86. Managing Business with SAP: Planning, Implementation, and Evaluation by Linda K. Lau, 2005</t>
  </si>
  <si>
    <t>47. GOVERNANCE OF THE EXTENDED ENTERPRISE - Bridging Business and IT Strategies by IT Governance Institute, 2005</t>
  </si>
  <si>
    <t>13. Econometric Analysis/LimDep Users Manual By William H. Greene, 1999</t>
  </si>
  <si>
    <t>25. AUTOMATED FINGERPRINT IDENTIFICATION SYSTEMS (AFIS) by Peter Komarinski, 2005</t>
  </si>
  <si>
    <t>30. IT Project Portfolio Management by Stephen S. Bonham, 2005</t>
  </si>
  <si>
    <t>31. Business Ratios and Formulas A COMPREHENSIVE GUIDE by Steven M. Bragg, 2002</t>
  </si>
  <si>
    <t>43. Fixed-income securities and derivatives handbook by Bloomberg – by Moorad Choudhry, 2000</t>
  </si>
  <si>
    <t>49. igaap 2007 Financial Instruments – by Deloitte and Touche</t>
  </si>
  <si>
    <t>53. HOW PROFESSIONALS MAKE DECISIONS Edited by Henry Montgomery, Raanan Lipshitz, Berndt Brehmer, 2005</t>
  </si>
  <si>
    <t>64. Principles of Private Firm Valuation by STANLEY J. FELDMAN, 2005</t>
  </si>
  <si>
    <t>83. Wiley IAS 2003: Interpretation and Application of International Accounting Standards by Barry J. Epstein and Abbas Ali Mirza, 2003</t>
  </si>
  <si>
    <t>70. Valuation - Maximizing Corporate Value by GEORGE M. NORTON III, 2003</t>
  </si>
  <si>
    <t>74. Return on Software: Maximizing the Return on Your Software Investment By Steve Tockey, 2004</t>
  </si>
  <si>
    <t>78. Software Configuration Management by Jessica Keyes, 2004</t>
  </si>
  <si>
    <t>5. CFA Level 3 study guide – Study Notes for the 2003 CFA Exam, 2003</t>
  </si>
  <si>
    <t>10. Integrated Risk Management (Techniques and Strategies for Managing Corporate Risk) by Neil A. Doherty, 2000</t>
  </si>
  <si>
    <t>23. SQL Server Performance Optimization – by Don Jones, 2002</t>
  </si>
  <si>
    <t>26. Accounting for Managers: Interpreting accounting information for decision-making by Paul M. Collier, 2003</t>
  </si>
  <si>
    <t>40. FINANCIAL ANALYSIS: TOOLS AND TECHNIQUES - A Guide for Managers by ERICH A. HELFERT, D.B.A., 2001</t>
  </si>
  <si>
    <t>61. Organizational Consulting - How to Be an Effective Internal Change Agent by Alan Weiss, PhD, 2003</t>
  </si>
  <si>
    <t>66. Mastering Excel 2003 Programming with VBA by Steven M. Hansen, 2003</t>
  </si>
  <si>
    <t>67. The Oil Age is Over (What to expect as the World Runs out of cheap Oil, 2005 – 2050?)– by Matt Savinar, J.D., 2005</t>
  </si>
  <si>
    <t>73. Effective Enterprise Java By Ted Neward, 2004</t>
  </si>
  <si>
    <t>75. Hardening Windows by Jonathan Hassell, 2004</t>
  </si>
  <si>
    <t>76. SQL Server Security Distilled, Second Edition by Morris Lewis, 2004</t>
  </si>
  <si>
    <t>54. Excel VBA Macro Programming by Richard Shepherd, 2004</t>
  </si>
  <si>
    <t>71. File System Forensic Analysis By Brian Carrier, 2005</t>
  </si>
  <si>
    <t>77. Database Design Using Entity-Relationship Diagrams by Sikha Bagui and Richard Earp, 2003</t>
  </si>
  <si>
    <t>80. The IT Career Builder's Toolkit By Matthew Moran, 2004</t>
  </si>
  <si>
    <t>62. The Brave New World of her - Human Resources Management in the Digital Age by Hal G. Gueutal, Dianna L. Stone, 2005</t>
  </si>
  <si>
    <t>65. SPREADSHEET MODELING IN CORPORATE FINANCE To accompany Principles of Corporate Finance by Brealey and Myers BY CRAIG W. HOLDEN</t>
  </si>
  <si>
    <t>68. THE Securitization Markets Handbook- Structures and Dynamics of Mortgage- and Asset-Backed Securities BY Charles Austin Stone and Anne Zissu, 2005</t>
  </si>
  <si>
    <t>60. Microsoft Excel Data Analysis And Business Modeling, by Wayne L. Winston – Microsoft Publisher, 2004</t>
  </si>
  <si>
    <t>1. Schweser Study Program Kaplan Financial – Study Notes for the 2006 CFA Exam, 2006</t>
  </si>
  <si>
    <t>2. ACCA papers – (INT), 2005</t>
  </si>
  <si>
    <t>3. Principles of Corporate Finance, Seventh Edition by Brealey-Meyers. 2003</t>
  </si>
  <si>
    <t>4. Schweser Study Program Kaplan Financial – Study Notes for the 2007 CFA Exam, 2007</t>
  </si>
  <si>
    <t>6. CPA preparation program – Accountancy Training, 2004</t>
  </si>
  <si>
    <t>9. ACCA Diploma Training in IFRS and IAS. Session 1 – 33, Lectures 1 – 33, Answers 1-33, Practice</t>
  </si>
  <si>
    <r>
      <t xml:space="preserve">12. The Practical Guide to </t>
    </r>
    <r>
      <rPr>
        <sz val="10"/>
        <rFont val="Arial"/>
        <family val="2"/>
      </rPr>
      <t xml:space="preserve">Assuring </t>
    </r>
    <r>
      <rPr>
        <i/>
        <sz val="10"/>
        <rFont val="Arial"/>
        <family val="2"/>
      </rPr>
      <t>Compliance</t>
    </r>
    <r>
      <rPr>
        <sz val="10"/>
        <rFont val="Arial"/>
        <family val="2"/>
      </rPr>
      <t xml:space="preserve"> – by Rebecca Herold - djvu</t>
    </r>
  </si>
  <si>
    <t>22. The Backup Book – Diseaster Recovery from Desktop Data Center</t>
  </si>
  <si>
    <t>28. Certified Information Systems Security Professional (CISSP) ACTUALTESTS, 2005 (WITH ANSWERS)</t>
  </si>
  <si>
    <t>32. Manage IT as a Business - How to Achieve Alignment and Add Value to the Company by Bennet P. Lientz, Anderson Graduate School of Management, University of California, Los Angeles, California, by Lee Larssen, 2004</t>
  </si>
  <si>
    <t>48. Small IFRS – GAAP comparative memo, 2008</t>
  </si>
  <si>
    <t>50. Introduction to Financial Reporting &amp; Analysis.PDF – УЗНАТЬ АВТОРА</t>
  </si>
  <si>
    <t>56. NTC’s pocket dictionary of words and phrases (12000 words, idioms, phrasal verbs for travelers and learners), 2002</t>
  </si>
  <si>
    <t>63. A guide to the Project Management Body of Knowledge – by William R. Duncan</t>
  </si>
  <si>
    <t>72. Managing Information Security Risks: The OCTAVESM Approach By Christopher Alberts, Audrey Dorofee, 2002</t>
  </si>
  <si>
    <t>79. Becoming an Employer of Choice: Make Your Organisation A Place Where People Want To Do Great Work by Judith Leary-Joyce, 2004</t>
  </si>
  <si>
    <t>87. Managing Information Security Risks: The OCTAVESM Approach By Christopher Alberts, Audrey Dorofee, 2004</t>
  </si>
  <si>
    <t>88. Oracle Database 10g: A Beginner's Guide BY Ian Abramson, Michael S. Abbey, Michael Corey, 2004</t>
  </si>
  <si>
    <t xml:space="preserve">84. The Top Consultant: Developing Your Skills For Greater Effectiveness, 4th Edition by Calvert Markham, 2004  </t>
  </si>
  <si>
    <t>35. THE DARK SIDE OF VALUATION by Aswath Damodaran, 2000</t>
  </si>
  <si>
    <t>41. Financial Analysis With Excel.pdf – by Mayes</t>
  </si>
  <si>
    <t>212???</t>
  </si>
  <si>
    <t>33. Managing the IT Services Process by Noel Bruton, 2004</t>
  </si>
  <si>
    <t>85. Management Consulting in Practice by Fiona Czerniawska and Paul May, 2004</t>
  </si>
  <si>
    <t>90. THE BOOK OF RISK BY DAN BORGE, 2001</t>
  </si>
  <si>
    <t>24. ESSENTIALS of Financial Analysis by George T. Friedlob, Lydia L.F. Schleifer, 2003</t>
  </si>
  <si>
    <t>36. ESSENTIALS of Financial Analysis by George T. Friedlob, Lydia L.F. Schleifer, 2003</t>
  </si>
  <si>
    <t>52. The FAST-FORWARD MBA in Finance – Second Edition – by John A. Tracy, 2002</t>
  </si>
  <si>
    <t>57. THE MCKINSEY WAY Using the Techniques of the World’s Top Strategic Consultants to Help You and Your Business by ETHAN M. RASIEL, 1999</t>
  </si>
  <si>
    <t>82. Defend I.T.: Security by Example By Ajay Gupta, Scott Laliberte, 2004</t>
  </si>
  <si>
    <t>55. How to do everything with Microsoft® Office Excel 2003 by Guy Hart-Davis, 2003</t>
  </si>
  <si>
    <t>59. Слияния и Поглощения – Российский опыт, А. Молотников, 2006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</si>
</sst>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[$$-409]* #,##0_ ;_-[$$-409]* \-#,##0\ ;_-[$$-409]* \-_ ;_-@_ "/>
    <numFmt numFmtId="166" formatCode="#,##0&quot;р.&quot;"/>
  </numFmts>
  <fonts count="6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166" fontId="2" fillId="2" borderId="1" xfId="0" applyNumberFormat="1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/>
    </xf>
    <xf numFmtId="164" fontId="3" fillId="3" borderId="2" xfId="0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wrapText="1"/>
    </xf>
    <xf numFmtId="166" fontId="2" fillId="4" borderId="1" xfId="0" applyNumberFormat="1" applyFont="1" applyFill="1" applyBorder="1" applyAlignment="1">
      <alignment horizontal="center" wrapText="1"/>
    </xf>
    <xf numFmtId="164" fontId="3" fillId="4" borderId="1" xfId="0" applyFont="1" applyFill="1" applyBorder="1" applyAlignment="1">
      <alignment wrapText="1"/>
    </xf>
    <xf numFmtId="164" fontId="1" fillId="0" borderId="2" xfId="0" applyFont="1" applyBorder="1" applyAlignment="1">
      <alignment horizontal="left" indent="1"/>
    </xf>
    <xf numFmtId="164" fontId="0" fillId="0" borderId="2" xfId="0" applyFon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4" borderId="1" xfId="0" applyNumberFormat="1" applyFont="1" applyFill="1" applyBorder="1" applyAlignment="1">
      <alignment/>
    </xf>
    <xf numFmtId="166" fontId="0" fillId="4" borderId="1" xfId="0" applyNumberFormat="1" applyFill="1" applyBorder="1" applyAlignment="1">
      <alignment/>
    </xf>
    <xf numFmtId="164" fontId="1" fillId="0" borderId="2" xfId="0" applyFont="1" applyBorder="1" applyAlignment="1">
      <alignment/>
    </xf>
    <xf numFmtId="164" fontId="0" fillId="4" borderId="1" xfId="0" applyFill="1" applyBorder="1" applyAlignment="1">
      <alignment/>
    </xf>
    <xf numFmtId="164" fontId="4" fillId="0" borderId="2" xfId="0" applyFont="1" applyBorder="1" applyAlignment="1">
      <alignment horizontal="left" indent="1"/>
    </xf>
    <xf numFmtId="164" fontId="0" fillId="0" borderId="2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J92"/>
  <sheetViews>
    <sheetView tabSelected="1" zoomScale="80" zoomScaleNormal="80" workbookViewId="0" topLeftCell="A4">
      <selection activeCell="B13" sqref="B13"/>
    </sheetView>
  </sheetViews>
  <sheetFormatPr defaultColWidth="9.140625" defaultRowHeight="12.75" outlineLevelCol="1"/>
  <cols>
    <col min="1" max="1" width="140.28125" style="1" customWidth="1"/>
    <col min="2" max="2" width="7.421875" style="2" customWidth="1"/>
    <col min="3" max="3" width="0" style="3" hidden="1" customWidth="1"/>
    <col min="4" max="4" width="20.8515625" style="4" customWidth="1"/>
    <col min="5" max="5" width="11.28125" style="4" customWidth="1"/>
    <col min="6" max="6" width="0" style="4" hidden="1" customWidth="1"/>
    <col min="7" max="7" width="0" style="4" hidden="1" customWidth="1" outlineLevel="1"/>
    <col min="8" max="8" width="16.421875" style="4" customWidth="1"/>
    <col min="9" max="9" width="0" style="0" hidden="1" customWidth="1" outlineLevel="1"/>
    <col min="10" max="10" width="16.140625" style="0" customWidth="1"/>
  </cols>
  <sheetData>
    <row r="5" spans="8:10" ht="15">
      <c r="H5" s="5" t="s">
        <v>0</v>
      </c>
      <c r="I5" s="5"/>
      <c r="J5" s="5"/>
    </row>
    <row r="6" spans="8:10" ht="15">
      <c r="H6" s="5"/>
      <c r="I6" s="5"/>
      <c r="J6" s="5"/>
    </row>
    <row r="7" spans="1:10" ht="36.75" customHeight="1">
      <c r="A7" s="6" t="s">
        <v>1</v>
      </c>
      <c r="B7" s="7" t="s">
        <v>2</v>
      </c>
      <c r="C7" s="8" t="s">
        <v>3</v>
      </c>
      <c r="D7" s="6" t="s">
        <v>4</v>
      </c>
      <c r="E7" s="6" t="s">
        <v>5</v>
      </c>
      <c r="F7" s="9" t="s">
        <v>6</v>
      </c>
      <c r="G7" s="10" t="s">
        <v>7</v>
      </c>
      <c r="H7" s="11" t="s">
        <v>8</v>
      </c>
      <c r="I7" s="12" t="s">
        <v>9</v>
      </c>
      <c r="J7" s="12" t="s">
        <v>10</v>
      </c>
    </row>
    <row r="8" spans="1:10" ht="15">
      <c r="A8" s="13" t="s">
        <v>11</v>
      </c>
      <c r="B8" s="14" t="str">
        <f>RIGHT(A8,5)</f>
        <v> 2005</v>
      </c>
      <c r="C8" s="15">
        <v>150</v>
      </c>
      <c r="D8" s="16">
        <f>(C8+150)*24</f>
        <v>7200</v>
      </c>
      <c r="E8" s="16">
        <v>12230</v>
      </c>
      <c r="F8" s="16">
        <f>E8</f>
        <v>12230</v>
      </c>
      <c r="G8" s="17">
        <f>F8*0.3</f>
        <v>3669</v>
      </c>
      <c r="H8" s="18">
        <f>ROUND(G8,-2)</f>
        <v>3700</v>
      </c>
      <c r="I8" s="19">
        <f>F8*0.7</f>
        <v>8561</v>
      </c>
      <c r="J8" s="18">
        <f>ROUND(I8,-2)</f>
        <v>8600</v>
      </c>
    </row>
    <row r="9" spans="1:10" ht="15">
      <c r="A9" s="13" t="s">
        <v>12</v>
      </c>
      <c r="B9" s="14" t="str">
        <f>RIGHT(A9,5)</f>
        <v> 2005</v>
      </c>
      <c r="C9" s="15">
        <v>130</v>
      </c>
      <c r="D9" s="16">
        <f>(C9+150)*24</f>
        <v>6720</v>
      </c>
      <c r="E9" s="16">
        <v>12173</v>
      </c>
      <c r="F9" s="16">
        <f>E9</f>
        <v>12173</v>
      </c>
      <c r="G9" s="17">
        <f>F9*0.3</f>
        <v>3651.9</v>
      </c>
      <c r="H9" s="18">
        <f>ROUND(G9,-2)</f>
        <v>3700</v>
      </c>
      <c r="I9" s="19">
        <f>F9*0.7</f>
        <v>8521.1</v>
      </c>
      <c r="J9" s="18">
        <f>ROUND(I9,-2)</f>
        <v>8500</v>
      </c>
    </row>
    <row r="10" spans="1:10" ht="15">
      <c r="A10" s="13" t="s">
        <v>13</v>
      </c>
      <c r="B10" s="14" t="str">
        <f>RIGHT(A10,5)</f>
        <v> 2006</v>
      </c>
      <c r="C10" s="15"/>
      <c r="D10" s="16"/>
      <c r="E10" s="16">
        <v>11948</v>
      </c>
      <c r="F10" s="16">
        <f>MIN(D10,E10)</f>
        <v>11948</v>
      </c>
      <c r="G10" s="17">
        <f>F10*0.3</f>
        <v>3584.4</v>
      </c>
      <c r="H10" s="18">
        <f>ROUND(G10,-2)</f>
        <v>3600</v>
      </c>
      <c r="I10" s="19">
        <f>F10*0.7</f>
        <v>8363.6</v>
      </c>
      <c r="J10" s="18">
        <f>ROUND(I10,-2)</f>
        <v>8400</v>
      </c>
    </row>
    <row r="11" spans="1:10" ht="15">
      <c r="A11" s="13" t="s">
        <v>14</v>
      </c>
      <c r="B11" s="14" t="str">
        <f>RIGHT(A11,5)</f>
        <v> 2007</v>
      </c>
      <c r="C11" s="15">
        <v>130</v>
      </c>
      <c r="D11" s="16">
        <f>(C11+150)*24</f>
        <v>6720</v>
      </c>
      <c r="E11" s="16">
        <v>11287</v>
      </c>
      <c r="F11" s="16">
        <f>E11</f>
        <v>11287</v>
      </c>
      <c r="G11" s="17">
        <f>F11*0.3</f>
        <v>3386.1</v>
      </c>
      <c r="H11" s="18">
        <f>ROUND(G11,-2)</f>
        <v>3400</v>
      </c>
      <c r="I11" s="19">
        <f>F11*0.7</f>
        <v>7900.9</v>
      </c>
      <c r="J11" s="18">
        <f>ROUND(I11,-2)</f>
        <v>7900</v>
      </c>
    </row>
    <row r="12" spans="1:10" ht="15">
      <c r="A12" s="13" t="s">
        <v>15</v>
      </c>
      <c r="B12" s="14" t="str">
        <f>RIGHT(A12,5)</f>
        <v> 2001</v>
      </c>
      <c r="C12" s="15">
        <v>16</v>
      </c>
      <c r="D12" s="16">
        <f>(C12+150)*24</f>
        <v>3984</v>
      </c>
      <c r="E12" s="16">
        <v>8964</v>
      </c>
      <c r="F12" s="16">
        <f>E12</f>
        <v>8964</v>
      </c>
      <c r="G12" s="17">
        <f>F12*0.3</f>
        <v>2689.2</v>
      </c>
      <c r="H12" s="18">
        <f>ROUND(G12,-2)</f>
        <v>2700</v>
      </c>
      <c r="I12" s="19">
        <f>F12*0.7</f>
        <v>6274.799999999999</v>
      </c>
      <c r="J12" s="18">
        <f>ROUND(I12,-2)</f>
        <v>6300</v>
      </c>
    </row>
    <row r="13" spans="1:10" ht="15">
      <c r="A13" s="13" t="s">
        <v>16</v>
      </c>
      <c r="B13" s="14" t="str">
        <f>RIGHT(A13,5)</f>
        <v> 2003</v>
      </c>
      <c r="C13" s="15">
        <v>130</v>
      </c>
      <c r="D13" s="16">
        <f>(C13+150)*24</f>
        <v>6720</v>
      </c>
      <c r="E13" s="16">
        <v>9004</v>
      </c>
      <c r="F13" s="16">
        <f>E13</f>
        <v>9004</v>
      </c>
      <c r="G13" s="17">
        <f>F13*0.3</f>
        <v>2701.2</v>
      </c>
      <c r="H13" s="18">
        <f>ROUND(G13,-2)</f>
        <v>2700</v>
      </c>
      <c r="I13" s="19">
        <f>F13*0.7</f>
        <v>6302.799999999999</v>
      </c>
      <c r="J13" s="18">
        <f>ROUND(I13,-2)</f>
        <v>6300</v>
      </c>
    </row>
    <row r="14" spans="1:10" ht="15">
      <c r="A14" s="13" t="s">
        <v>17</v>
      </c>
      <c r="B14" s="14" t="str">
        <f>RIGHT(A14,5)</f>
        <v> 2003</v>
      </c>
      <c r="C14" s="15">
        <v>100</v>
      </c>
      <c r="D14" s="16">
        <f>(C14+150)*24</f>
        <v>6000</v>
      </c>
      <c r="E14" s="16">
        <v>8933</v>
      </c>
      <c r="F14" s="16">
        <f>E14</f>
        <v>8933</v>
      </c>
      <c r="G14" s="17">
        <f>F14*0.3</f>
        <v>2679.9</v>
      </c>
      <c r="H14" s="18">
        <f>ROUND(G14,-2)</f>
        <v>2700</v>
      </c>
      <c r="I14" s="19">
        <f>F14*0.7</f>
        <v>6253.099999999999</v>
      </c>
      <c r="J14" s="18">
        <f>ROUND(I14,-2)</f>
        <v>6300</v>
      </c>
    </row>
    <row r="15" spans="1:10" ht="15">
      <c r="A15" s="13" t="s">
        <v>18</v>
      </c>
      <c r="B15" s="14" t="str">
        <f>RIGHT(A15,5)</f>
        <v> 2001</v>
      </c>
      <c r="C15" s="15">
        <v>15</v>
      </c>
      <c r="D15" s="16">
        <f>(C15+150)*24</f>
        <v>3960</v>
      </c>
      <c r="E15" s="16">
        <v>8964</v>
      </c>
      <c r="F15" s="16">
        <f>E15</f>
        <v>8964</v>
      </c>
      <c r="G15" s="17">
        <f>F15*0.3</f>
        <v>2689.2</v>
      </c>
      <c r="H15" s="18">
        <f>ROUND(G15,-2)</f>
        <v>2700</v>
      </c>
      <c r="I15" s="19">
        <f>F15*0.7</f>
        <v>6274.799999999999</v>
      </c>
      <c r="J15" s="18">
        <f>ROUND(I15,-2)</f>
        <v>6300</v>
      </c>
    </row>
    <row r="16" spans="1:10" ht="15">
      <c r="A16" s="13" t="s">
        <v>19</v>
      </c>
      <c r="B16" s="14" t="str">
        <f>RIGHT(A16,5)</f>
        <v> 2003</v>
      </c>
      <c r="C16" s="15">
        <v>50</v>
      </c>
      <c r="D16" s="16">
        <f>(C16+150)*24</f>
        <v>4800</v>
      </c>
      <c r="E16" s="16">
        <v>8513</v>
      </c>
      <c r="F16" s="16">
        <f>E16</f>
        <v>8513</v>
      </c>
      <c r="G16" s="17">
        <f>F16*0.3</f>
        <v>2553.9</v>
      </c>
      <c r="H16" s="18">
        <f>ROUND(G16,-2)</f>
        <v>2600</v>
      </c>
      <c r="I16" s="19">
        <f>F16*0.7</f>
        <v>5959.099999999999</v>
      </c>
      <c r="J16" s="18">
        <f>ROUND(I16,-2)</f>
        <v>6000</v>
      </c>
    </row>
    <row r="17" spans="1:10" ht="15">
      <c r="A17" s="13" t="s">
        <v>20</v>
      </c>
      <c r="B17" s="14" t="str">
        <f>RIGHT(A17,5)</f>
        <v> 2002</v>
      </c>
      <c r="C17" s="15">
        <v>60</v>
      </c>
      <c r="D17" s="16">
        <f>(C17+150)*24</f>
        <v>5040</v>
      </c>
      <c r="E17" s="16">
        <v>8169</v>
      </c>
      <c r="F17" s="16">
        <f>E17</f>
        <v>8169</v>
      </c>
      <c r="G17" s="17">
        <f>F17*0.3</f>
        <v>2450.7</v>
      </c>
      <c r="H17" s="18">
        <f>ROUND(G17,-2)</f>
        <v>2500</v>
      </c>
      <c r="I17" s="19">
        <f>F17*0.7</f>
        <v>5718.299999999999</v>
      </c>
      <c r="J17" s="18">
        <f>ROUND(I17,-2)</f>
        <v>5700</v>
      </c>
    </row>
    <row r="18" spans="1:10" ht="15">
      <c r="A18" s="13" t="s">
        <v>21</v>
      </c>
      <c r="B18" s="14">
        <v>2002</v>
      </c>
      <c r="C18" s="15">
        <v>60</v>
      </c>
      <c r="D18" s="16">
        <f>(C18+150)*24</f>
        <v>5040</v>
      </c>
      <c r="E18" s="16">
        <v>8169</v>
      </c>
      <c r="F18" s="16">
        <f>E18</f>
        <v>8169</v>
      </c>
      <c r="G18" s="17">
        <f>F18*0.3</f>
        <v>2450.7</v>
      </c>
      <c r="H18" s="18">
        <f>ROUND(G18,-2)</f>
        <v>2500</v>
      </c>
      <c r="I18" s="19">
        <f>F18*0.7</f>
        <v>5718.299999999999</v>
      </c>
      <c r="J18" s="18">
        <f>ROUND(I18,-2)</f>
        <v>5700</v>
      </c>
    </row>
    <row r="19" spans="1:10" ht="15">
      <c r="A19" s="13" t="s">
        <v>22</v>
      </c>
      <c r="B19" s="14" t="str">
        <f>RIGHT(A19,5)</f>
        <v> 2001</v>
      </c>
      <c r="C19" s="15">
        <v>150</v>
      </c>
      <c r="D19" s="16">
        <f>(C19+150)*24</f>
        <v>7200</v>
      </c>
      <c r="E19" s="16" t="s">
        <v>23</v>
      </c>
      <c r="F19" s="16">
        <f>MIN(D19,E19)</f>
        <v>7200</v>
      </c>
      <c r="G19" s="17">
        <f>F19*0.3</f>
        <v>2160</v>
      </c>
      <c r="H19" s="18">
        <f>ROUND(G19,-2)</f>
        <v>2200</v>
      </c>
      <c r="I19" s="19">
        <f>F19*0.7</f>
        <v>5040</v>
      </c>
      <c r="J19" s="18">
        <f>ROUND(I19,-2)</f>
        <v>5000</v>
      </c>
    </row>
    <row r="20" spans="1:10" ht="15">
      <c r="A20" s="13" t="s">
        <v>24</v>
      </c>
      <c r="B20" s="14" t="str">
        <f>RIGHT(A20,5)</f>
        <v> 2000</v>
      </c>
      <c r="C20" s="15">
        <v>56</v>
      </c>
      <c r="D20" s="16">
        <f>(C20+150)*24</f>
        <v>4944</v>
      </c>
      <c r="E20" s="16">
        <v>6555</v>
      </c>
      <c r="F20" s="16">
        <f>E20</f>
        <v>6555</v>
      </c>
      <c r="G20" s="17">
        <f>F20*0.3</f>
        <v>1966.5</v>
      </c>
      <c r="H20" s="18">
        <f>ROUND(G20,-2)</f>
        <v>2000</v>
      </c>
      <c r="I20" s="19">
        <f>F20*0.7</f>
        <v>4588.5</v>
      </c>
      <c r="J20" s="18">
        <f>ROUND(I20,-2)</f>
        <v>4600</v>
      </c>
    </row>
    <row r="21" spans="1:10" ht="15">
      <c r="A21" s="13" t="s">
        <v>25</v>
      </c>
      <c r="B21" s="14" t="str">
        <f>RIGHT(A21,5)</f>
        <v> 2005</v>
      </c>
      <c r="C21" s="15">
        <v>75</v>
      </c>
      <c r="D21" s="16">
        <f>(C21+150)*24</f>
        <v>5400</v>
      </c>
      <c r="E21" s="16">
        <v>6311</v>
      </c>
      <c r="F21" s="16">
        <f>E21</f>
        <v>6311</v>
      </c>
      <c r="G21" s="17">
        <f>F21*0.3</f>
        <v>1893.3</v>
      </c>
      <c r="H21" s="18">
        <f>ROUND(G21,-2)</f>
        <v>1900</v>
      </c>
      <c r="I21" s="19">
        <f>F21*0.7</f>
        <v>4417.7</v>
      </c>
      <c r="J21" s="18">
        <f>ROUND(I21,-2)</f>
        <v>4400</v>
      </c>
    </row>
    <row r="22" spans="1:10" ht="15">
      <c r="A22" s="13" t="s">
        <v>26</v>
      </c>
      <c r="B22" s="14" t="str">
        <f>RIGHT(A22,5)</f>
        <v> 2003</v>
      </c>
      <c r="C22" s="15">
        <v>100</v>
      </c>
      <c r="D22" s="16">
        <f>(C22+150)*24</f>
        <v>6000</v>
      </c>
      <c r="E22" s="16">
        <v>8059</v>
      </c>
      <c r="F22" s="16">
        <f>MIN(D22,E22)</f>
        <v>6000</v>
      </c>
      <c r="G22" s="17">
        <f>F22*0.3</f>
        <v>1800</v>
      </c>
      <c r="H22" s="18">
        <f>ROUND(G22,-2)</f>
        <v>1800</v>
      </c>
      <c r="I22" s="19">
        <f>F22*0.7</f>
        <v>4200</v>
      </c>
      <c r="J22" s="18">
        <f>ROUND(I22,-2)</f>
        <v>4200</v>
      </c>
    </row>
    <row r="23" spans="1:10" ht="15">
      <c r="A23" s="13" t="s">
        <v>27</v>
      </c>
      <c r="B23" s="14" t="str">
        <f>RIGHT(A23,5)</f>
        <v> 2000</v>
      </c>
      <c r="C23" s="15"/>
      <c r="D23" s="16"/>
      <c r="E23" s="16">
        <v>5923</v>
      </c>
      <c r="F23" s="16">
        <f>MIN(D23,E23)</f>
        <v>5923</v>
      </c>
      <c r="G23" s="17">
        <f>F23*0.3</f>
        <v>1776.8999999999999</v>
      </c>
      <c r="H23" s="18">
        <f>ROUND(G23,-2)</f>
        <v>1800</v>
      </c>
      <c r="I23" s="19">
        <f>F23*0.7</f>
        <v>4146.099999999999</v>
      </c>
      <c r="J23" s="18">
        <f>ROUND(I23,-2)</f>
        <v>4100</v>
      </c>
    </row>
    <row r="24" spans="1:10" ht="15">
      <c r="A24" s="13" t="s">
        <v>28</v>
      </c>
      <c r="B24" s="14" t="str">
        <f>RIGHT(A24,5)</f>
        <v> 2003</v>
      </c>
      <c r="C24" s="15"/>
      <c r="D24" s="16"/>
      <c r="E24" s="16">
        <v>5918</v>
      </c>
      <c r="F24" s="16">
        <f>MIN(D24,E24)</f>
        <v>5918</v>
      </c>
      <c r="G24" s="17">
        <f>F24*0.3</f>
        <v>1775.3999999999999</v>
      </c>
      <c r="H24" s="18">
        <f>ROUND(G24,-2)</f>
        <v>1800</v>
      </c>
      <c r="I24" s="19">
        <f>F24*0.7</f>
        <v>4142.599999999999</v>
      </c>
      <c r="J24" s="18">
        <f>ROUND(I24,-2)</f>
        <v>4100</v>
      </c>
    </row>
    <row r="25" spans="1:10" ht="15">
      <c r="A25" s="13" t="s">
        <v>29</v>
      </c>
      <c r="B25" s="14" t="str">
        <f>RIGHT(A25,5)</f>
        <v> 2002</v>
      </c>
      <c r="C25" s="15">
        <v>80</v>
      </c>
      <c r="D25" s="16">
        <f>(C25+150)*24</f>
        <v>5520</v>
      </c>
      <c r="E25" s="20">
        <v>9959</v>
      </c>
      <c r="F25" s="16">
        <f>MIN(D25,E25)</f>
        <v>5520</v>
      </c>
      <c r="G25" s="17">
        <f>F25*0.3</f>
        <v>1656</v>
      </c>
      <c r="H25" s="18">
        <f>ROUND(G25,-2)</f>
        <v>1700</v>
      </c>
      <c r="I25" s="19">
        <f>F25*0.7</f>
        <v>3863.9999999999995</v>
      </c>
      <c r="J25" s="18">
        <f>ROUND(I25,-2)</f>
        <v>3900</v>
      </c>
    </row>
    <row r="26" spans="1:10" ht="15">
      <c r="A26" s="13" t="s">
        <v>30</v>
      </c>
      <c r="B26" s="14" t="str">
        <f>RIGHT(A26,5)</f>
        <v> 2004</v>
      </c>
      <c r="C26" s="15">
        <v>84.95</v>
      </c>
      <c r="D26" s="16">
        <f>(C26+150)*24</f>
        <v>5638.799999999999</v>
      </c>
      <c r="E26" s="16"/>
      <c r="F26" s="16">
        <f>MIN(D26,E26)</f>
        <v>5638.799999999999</v>
      </c>
      <c r="G26" s="17">
        <f>F26*0.3</f>
        <v>1691.6399999999996</v>
      </c>
      <c r="H26" s="18">
        <f>ROUND(G26,-2)</f>
        <v>1700</v>
      </c>
      <c r="I26" s="19">
        <f>F26*0.7</f>
        <v>3947.1599999999994</v>
      </c>
      <c r="J26" s="18">
        <f>ROUND(I26,-2)</f>
        <v>3900</v>
      </c>
    </row>
    <row r="27" spans="1:10" ht="15">
      <c r="A27" s="13" t="s">
        <v>31</v>
      </c>
      <c r="B27" s="14" t="str">
        <f>RIGHT(A27,5)</f>
        <v> 2005</v>
      </c>
      <c r="C27" s="15">
        <v>89</v>
      </c>
      <c r="D27" s="16">
        <f>(C27+150)*24</f>
        <v>5736</v>
      </c>
      <c r="E27" s="16" t="s">
        <v>23</v>
      </c>
      <c r="F27" s="16">
        <f>MIN(D27,E27)</f>
        <v>5736</v>
      </c>
      <c r="G27" s="17">
        <f>F27*0.3</f>
        <v>1720.8</v>
      </c>
      <c r="H27" s="18">
        <f>ROUND(G27,-2)</f>
        <v>1700</v>
      </c>
      <c r="I27" s="19">
        <f>F27*0.7</f>
        <v>4015.2</v>
      </c>
      <c r="J27" s="18">
        <f>ROUND(I27,-2)</f>
        <v>4000</v>
      </c>
    </row>
    <row r="28" spans="1:10" ht="15">
      <c r="A28" s="13" t="s">
        <v>32</v>
      </c>
      <c r="B28" s="14" t="str">
        <f>RIGHT(A28,5)</f>
        <v> 2005</v>
      </c>
      <c r="C28" s="15">
        <v>72</v>
      </c>
      <c r="D28" s="16">
        <f>(C28+150)*24</f>
        <v>5328</v>
      </c>
      <c r="E28" s="16" t="s">
        <v>23</v>
      </c>
      <c r="F28" s="16">
        <f>MIN(D28,E28)</f>
        <v>5328</v>
      </c>
      <c r="G28" s="17">
        <f>F28*0.3</f>
        <v>1598.3999999999999</v>
      </c>
      <c r="H28" s="18">
        <f>ROUND(G28,-2)</f>
        <v>1600</v>
      </c>
      <c r="I28" s="19">
        <f>F28*0.7</f>
        <v>3729.6</v>
      </c>
      <c r="J28" s="18">
        <f>ROUND(I28,-2)</f>
        <v>3700</v>
      </c>
    </row>
    <row r="29" spans="1:10" ht="15">
      <c r="A29" s="13" t="s">
        <v>33</v>
      </c>
      <c r="B29" s="14" t="str">
        <f>RIGHT(A29,5)</f>
        <v> 1999</v>
      </c>
      <c r="C29" s="15">
        <v>60</v>
      </c>
      <c r="D29" s="16">
        <f>(C29+150)*24</f>
        <v>5040</v>
      </c>
      <c r="E29" s="16" t="s">
        <v>23</v>
      </c>
      <c r="F29" s="16">
        <f>MIN(D29,E29)</f>
        <v>5040</v>
      </c>
      <c r="G29" s="17">
        <f>F29*0.3</f>
        <v>1512</v>
      </c>
      <c r="H29" s="18">
        <f>ROUND(G29,-2)</f>
        <v>1500</v>
      </c>
      <c r="I29" s="19">
        <f>F29*0.7</f>
        <v>3528</v>
      </c>
      <c r="J29" s="18">
        <f>ROUND(I29,-2)</f>
        <v>3500</v>
      </c>
    </row>
    <row r="30" spans="1:10" ht="15">
      <c r="A30" s="13" t="s">
        <v>34</v>
      </c>
      <c r="B30" s="14" t="str">
        <f>RIGHT(A30,5)</f>
        <v> 2005</v>
      </c>
      <c r="C30" s="15">
        <v>60</v>
      </c>
      <c r="D30" s="16">
        <f>(C30+150)*24</f>
        <v>5040</v>
      </c>
      <c r="E30" s="16" t="s">
        <v>23</v>
      </c>
      <c r="F30" s="16">
        <f>MIN(D30,E30)</f>
        <v>5040</v>
      </c>
      <c r="G30" s="17">
        <f>F30*0.3</f>
        <v>1512</v>
      </c>
      <c r="H30" s="18">
        <f>ROUND(G30,-2)</f>
        <v>1500</v>
      </c>
      <c r="I30" s="19">
        <f>F30*0.7</f>
        <v>3528</v>
      </c>
      <c r="J30" s="18">
        <f>ROUND(I30,-2)</f>
        <v>3500</v>
      </c>
    </row>
    <row r="31" spans="1:10" ht="15">
      <c r="A31" s="13" t="s">
        <v>35</v>
      </c>
      <c r="B31" s="14" t="str">
        <f>RIGHT(A31,5)</f>
        <v> 2005</v>
      </c>
      <c r="C31" s="15">
        <v>81</v>
      </c>
      <c r="D31" s="16">
        <f>(C31+150)*24</f>
        <v>5544</v>
      </c>
      <c r="E31" s="16">
        <v>5105</v>
      </c>
      <c r="F31" s="16">
        <f>MIN(D31,E31)</f>
        <v>5105</v>
      </c>
      <c r="G31" s="17">
        <f>F31*0.3</f>
        <v>1531.5</v>
      </c>
      <c r="H31" s="18">
        <f>ROUND(G31,-2)</f>
        <v>1500</v>
      </c>
      <c r="I31" s="19">
        <f>F31*0.7</f>
        <v>3573.5</v>
      </c>
      <c r="J31" s="18">
        <f>ROUND(I31,-2)</f>
        <v>3600</v>
      </c>
    </row>
    <row r="32" spans="1:10" ht="15">
      <c r="A32" s="13" t="s">
        <v>36</v>
      </c>
      <c r="B32" s="14" t="str">
        <f>RIGHT(A32,5)</f>
        <v> 2002</v>
      </c>
      <c r="C32" s="15">
        <v>60</v>
      </c>
      <c r="D32" s="16">
        <f>(C32+150)*24</f>
        <v>5040</v>
      </c>
      <c r="E32" s="16">
        <v>5085</v>
      </c>
      <c r="F32" s="16">
        <f>E32</f>
        <v>5085</v>
      </c>
      <c r="G32" s="17">
        <f>F32*0.3</f>
        <v>1525.5</v>
      </c>
      <c r="H32" s="18">
        <f>ROUND(G32,-2)</f>
        <v>1500</v>
      </c>
      <c r="I32" s="19">
        <f>F32*0.7</f>
        <v>3559.5</v>
      </c>
      <c r="J32" s="18">
        <f>ROUND(I32,-2)</f>
        <v>3600</v>
      </c>
    </row>
    <row r="33" spans="1:10" ht="15">
      <c r="A33" s="13" t="s">
        <v>37</v>
      </c>
      <c r="B33" s="14" t="str">
        <f>RIGHT(A33,5)</f>
        <v> 2000</v>
      </c>
      <c r="C33" s="15">
        <v>50</v>
      </c>
      <c r="D33" s="16">
        <f>(C33+150)*24</f>
        <v>4800</v>
      </c>
      <c r="E33" s="16">
        <v>5110</v>
      </c>
      <c r="F33" s="16">
        <f>E33</f>
        <v>5110</v>
      </c>
      <c r="G33" s="17">
        <f>F33*0.3</f>
        <v>1533</v>
      </c>
      <c r="H33" s="18">
        <f>ROUND(G33,-2)</f>
        <v>1500</v>
      </c>
      <c r="I33" s="19">
        <f>F33*0.7</f>
        <v>3577</v>
      </c>
      <c r="J33" s="18">
        <f>ROUND(I33,-2)</f>
        <v>3600</v>
      </c>
    </row>
    <row r="34" spans="1:10" ht="15">
      <c r="A34" s="13" t="s">
        <v>38</v>
      </c>
      <c r="B34" s="14"/>
      <c r="C34" s="15"/>
      <c r="D34" s="16"/>
      <c r="E34" s="16"/>
      <c r="F34" s="16" t="e">
        <f>MIN(D34,E34)</f>
        <v>#VALUE!</v>
      </c>
      <c r="G34" s="17" t="e">
        <f>F34*0.3</f>
        <v>#VALUE!</v>
      </c>
      <c r="H34" s="18">
        <v>1500</v>
      </c>
      <c r="I34" s="19" t="e">
        <f>F34*0.7</f>
        <v>#VALUE!</v>
      </c>
      <c r="J34" s="18"/>
    </row>
    <row r="35" spans="1:10" ht="15">
      <c r="A35" s="13" t="s">
        <v>39</v>
      </c>
      <c r="B35" s="14" t="str">
        <f>RIGHT(A35,5)</f>
        <v> 2005</v>
      </c>
      <c r="C35" s="15">
        <v>55</v>
      </c>
      <c r="D35" s="16">
        <f>(C35+150)*24</f>
        <v>4920</v>
      </c>
      <c r="E35" s="16" t="s">
        <v>23</v>
      </c>
      <c r="F35" s="16">
        <f>MIN(D35,E35)</f>
        <v>4920</v>
      </c>
      <c r="G35" s="17">
        <f>F35*0.3</f>
        <v>1476</v>
      </c>
      <c r="H35" s="18">
        <f>ROUND(G35,-2)</f>
        <v>1500</v>
      </c>
      <c r="I35" s="19">
        <f>F35*0.7</f>
        <v>3444</v>
      </c>
      <c r="J35" s="18">
        <f>ROUND(I35,-2)</f>
        <v>3400</v>
      </c>
    </row>
    <row r="36" spans="1:10" ht="15">
      <c r="A36" s="13" t="s">
        <v>40</v>
      </c>
      <c r="B36" s="14" t="str">
        <f>RIGHT(A36,5)</f>
        <v> 2005</v>
      </c>
      <c r="C36" s="15"/>
      <c r="D36" s="16"/>
      <c r="E36" s="16">
        <v>4935</v>
      </c>
      <c r="F36" s="16">
        <f>MIN(D36,E36)</f>
        <v>4935</v>
      </c>
      <c r="G36" s="17">
        <f>F36*0.3</f>
        <v>1480.5</v>
      </c>
      <c r="H36" s="18">
        <f>ROUND(G36,-2)</f>
        <v>1500</v>
      </c>
      <c r="I36" s="19">
        <f>F36*0.7</f>
        <v>3454.5</v>
      </c>
      <c r="J36" s="18">
        <f>ROUND(I36,-2)</f>
        <v>3500</v>
      </c>
    </row>
    <row r="37" spans="1:10" ht="15">
      <c r="A37" s="13" t="s">
        <v>41</v>
      </c>
      <c r="B37" s="14" t="str">
        <f>RIGHT(A37,5)</f>
        <v> 2003</v>
      </c>
      <c r="C37" s="15"/>
      <c r="D37" s="16"/>
      <c r="E37" s="16">
        <v>5113</v>
      </c>
      <c r="F37" s="16">
        <f>MIN(D37,E37)</f>
        <v>5113</v>
      </c>
      <c r="G37" s="17">
        <f>F37*0.3</f>
        <v>1533.8999999999999</v>
      </c>
      <c r="H37" s="18">
        <f>ROUND(G37,-2)</f>
        <v>1500</v>
      </c>
      <c r="I37" s="19">
        <f>F37*0.7</f>
        <v>3579.1</v>
      </c>
      <c r="J37" s="18">
        <f>ROUND(I37,-2)</f>
        <v>3600</v>
      </c>
    </row>
    <row r="38" spans="1:10" ht="15">
      <c r="A38" s="13" t="s">
        <v>42</v>
      </c>
      <c r="B38" s="14" t="str">
        <f>RIGHT(A38,5)</f>
        <v> 2003</v>
      </c>
      <c r="C38" s="15">
        <v>49.95</v>
      </c>
      <c r="D38" s="16">
        <f>(C38+150)*24</f>
        <v>4798.799999999999</v>
      </c>
      <c r="E38" s="16"/>
      <c r="F38" s="16">
        <f>MIN(D38,E38)</f>
        <v>4798.799999999999</v>
      </c>
      <c r="G38" s="17">
        <f>F38*0.3</f>
        <v>1439.6399999999996</v>
      </c>
      <c r="H38" s="18">
        <f>ROUND(G38,-2)</f>
        <v>1400</v>
      </c>
      <c r="I38" s="19">
        <f>F38*0.7</f>
        <v>3359.1599999999994</v>
      </c>
      <c r="J38" s="18">
        <f>ROUND(I38,-2)</f>
        <v>3400</v>
      </c>
    </row>
    <row r="39" spans="1:10" ht="15">
      <c r="A39" s="13" t="s">
        <v>43</v>
      </c>
      <c r="B39" s="14" t="str">
        <f>RIGHT(A39,5)</f>
        <v> 2004</v>
      </c>
      <c r="C39" s="15">
        <v>43.4</v>
      </c>
      <c r="D39" s="16">
        <f>(C39+150)*24</f>
        <v>4641.6</v>
      </c>
      <c r="E39" s="16" t="s">
        <v>23</v>
      </c>
      <c r="F39" s="16">
        <f>MIN(D39,E39)</f>
        <v>4641.6</v>
      </c>
      <c r="G39" s="17">
        <f>F39*0.3</f>
        <v>1392.48</v>
      </c>
      <c r="H39" s="18">
        <f>ROUND(G39,-2)</f>
        <v>1400</v>
      </c>
      <c r="I39" s="19">
        <f>F39*0.7</f>
        <v>3249.12</v>
      </c>
      <c r="J39" s="18">
        <f>ROUND(I39,-2)</f>
        <v>3200</v>
      </c>
    </row>
    <row r="40" spans="1:10" ht="15">
      <c r="A40" s="13" t="s">
        <v>44</v>
      </c>
      <c r="B40" s="14" t="str">
        <f>RIGHT(A40,5)</f>
        <v> 2004</v>
      </c>
      <c r="C40" s="15"/>
      <c r="D40" s="16"/>
      <c r="E40" s="16">
        <v>4570</v>
      </c>
      <c r="F40" s="16">
        <f>MIN(D40,E40)</f>
        <v>4570</v>
      </c>
      <c r="G40" s="17">
        <f>F40*0.3</f>
        <v>1371</v>
      </c>
      <c r="H40" s="18">
        <f>ROUND(G40,-2)</f>
        <v>1400</v>
      </c>
      <c r="I40" s="19">
        <f>F40*0.7</f>
        <v>3199</v>
      </c>
      <c r="J40" s="18">
        <f>ROUND(I40,-2)</f>
        <v>3200</v>
      </c>
    </row>
    <row r="41" spans="1:10" ht="15">
      <c r="A41" s="13" t="s">
        <v>45</v>
      </c>
      <c r="B41" s="14" t="str">
        <f>RIGHT(A41,5)</f>
        <v> 2003</v>
      </c>
      <c r="C41" s="15">
        <v>30</v>
      </c>
      <c r="D41" s="16">
        <f>(C41+150)*24</f>
        <v>4320</v>
      </c>
      <c r="E41" s="16"/>
      <c r="F41" s="16">
        <f>MIN(D41,E41)</f>
        <v>4320</v>
      </c>
      <c r="G41" s="17">
        <f>F41*0.3</f>
        <v>1296</v>
      </c>
      <c r="H41" s="18">
        <f>ROUND(G41,-2)</f>
        <v>1300</v>
      </c>
      <c r="I41" s="19">
        <f>F41*0.7</f>
        <v>3024</v>
      </c>
      <c r="J41" s="18">
        <f>ROUND(I41,-2)</f>
        <v>3000</v>
      </c>
    </row>
    <row r="42" spans="1:10" ht="15">
      <c r="A42" s="13" t="s">
        <v>46</v>
      </c>
      <c r="B42" s="14" t="str">
        <f>RIGHT(A42,5)</f>
        <v> 2000</v>
      </c>
      <c r="C42" s="15">
        <v>35</v>
      </c>
      <c r="D42" s="16">
        <f>(C42+150)*24</f>
        <v>4440</v>
      </c>
      <c r="E42" s="16" t="s">
        <v>23</v>
      </c>
      <c r="F42" s="16">
        <f>MIN(D42,E42)</f>
        <v>4440</v>
      </c>
      <c r="G42" s="17">
        <f>F42*0.3</f>
        <v>1332</v>
      </c>
      <c r="H42" s="18">
        <f>ROUND(G42,-2)</f>
        <v>1300</v>
      </c>
      <c r="I42" s="19">
        <f>F42*0.7</f>
        <v>3108</v>
      </c>
      <c r="J42" s="18">
        <f>ROUND(I42,-2)</f>
        <v>3100</v>
      </c>
    </row>
    <row r="43" spans="1:10" ht="15">
      <c r="A43" s="13" t="s">
        <v>47</v>
      </c>
      <c r="B43" s="14" t="str">
        <f>RIGHT(A43,5)</f>
        <v> 2002</v>
      </c>
      <c r="C43" s="15">
        <v>37</v>
      </c>
      <c r="D43" s="16">
        <f>(C43+150)*24</f>
        <v>4488</v>
      </c>
      <c r="E43" s="16"/>
      <c r="F43" s="16">
        <f>MIN(D43,E43)</f>
        <v>4488</v>
      </c>
      <c r="G43" s="17">
        <f>F43*0.3</f>
        <v>1346.3999999999999</v>
      </c>
      <c r="H43" s="18">
        <f>ROUND(G43,-2)</f>
        <v>1300</v>
      </c>
      <c r="I43" s="19">
        <f>F43*0.7</f>
        <v>3141.6</v>
      </c>
      <c r="J43" s="18">
        <f>ROUND(I43,-2)</f>
        <v>3100</v>
      </c>
    </row>
    <row r="44" spans="1:10" ht="15">
      <c r="A44" s="13" t="s">
        <v>48</v>
      </c>
      <c r="B44" s="14" t="str">
        <f>RIGHT(A44,5)</f>
        <v> 2003</v>
      </c>
      <c r="C44" s="15">
        <v>60</v>
      </c>
      <c r="D44" s="16">
        <f>(C44+150)*24</f>
        <v>5040</v>
      </c>
      <c r="E44" s="16">
        <v>4300</v>
      </c>
      <c r="F44" s="16">
        <f>E44</f>
        <v>4300</v>
      </c>
      <c r="G44" s="17">
        <f>F44*0.3</f>
        <v>1290</v>
      </c>
      <c r="H44" s="18">
        <f>ROUND(G44,-2)</f>
        <v>1300</v>
      </c>
      <c r="I44" s="19">
        <f>F44*0.7</f>
        <v>3010</v>
      </c>
      <c r="J44" s="18">
        <f>ROUND(I44,-2)</f>
        <v>3000</v>
      </c>
    </row>
    <row r="45" spans="1:10" ht="15">
      <c r="A45" s="13" t="s">
        <v>49</v>
      </c>
      <c r="B45" s="14" t="str">
        <f>RIGHT(A45,5)</f>
        <v> 2001</v>
      </c>
      <c r="C45" s="15">
        <v>35</v>
      </c>
      <c r="D45" s="16">
        <f>(C45+150)*24</f>
        <v>4440</v>
      </c>
      <c r="E45" s="16">
        <v>4335</v>
      </c>
      <c r="F45" s="16">
        <f>MIN(D45,E45)</f>
        <v>4335</v>
      </c>
      <c r="G45" s="17">
        <f>F45*0.3</f>
        <v>1300.5</v>
      </c>
      <c r="H45" s="18">
        <f>ROUND(G45,-2)</f>
        <v>1300</v>
      </c>
      <c r="I45" s="19">
        <f>F45*0.7</f>
        <v>3034.5</v>
      </c>
      <c r="J45" s="18">
        <f>ROUND(I45,-2)</f>
        <v>3000</v>
      </c>
    </row>
    <row r="46" spans="1:10" ht="15">
      <c r="A46" s="13" t="s">
        <v>50</v>
      </c>
      <c r="B46" s="14" t="str">
        <f>RIGHT(A46,5)</f>
        <v> 2003</v>
      </c>
      <c r="C46" s="15">
        <v>27</v>
      </c>
      <c r="D46" s="16">
        <f>(C46+150)*24</f>
        <v>4248</v>
      </c>
      <c r="E46" s="16" t="s">
        <v>23</v>
      </c>
      <c r="F46" s="16">
        <f>MIN(D46,E46)</f>
        <v>4248</v>
      </c>
      <c r="G46" s="17">
        <f>F46*0.3</f>
        <v>1274.3999999999999</v>
      </c>
      <c r="H46" s="18">
        <f>ROUND(G46,-2)</f>
        <v>1300</v>
      </c>
      <c r="I46" s="19">
        <f>F46*0.7</f>
        <v>2973.6</v>
      </c>
      <c r="J46" s="18">
        <f>ROUND(I46,-2)</f>
        <v>3000</v>
      </c>
    </row>
    <row r="47" spans="1:10" ht="15">
      <c r="A47" s="13" t="s">
        <v>51</v>
      </c>
      <c r="B47" s="14" t="str">
        <f>RIGHT(A47,5)</f>
        <v> 2003</v>
      </c>
      <c r="C47" s="15">
        <v>31.99</v>
      </c>
      <c r="D47" s="16">
        <f>(C47+150)*24</f>
        <v>4367.76</v>
      </c>
      <c r="E47" s="16"/>
      <c r="F47" s="16">
        <f>MIN(D47,E47)</f>
        <v>4367.76</v>
      </c>
      <c r="G47" s="17">
        <f>F47*0.3</f>
        <v>1310.328</v>
      </c>
      <c r="H47" s="18">
        <f>ROUND(G47,-2)</f>
        <v>1300</v>
      </c>
      <c r="I47" s="19">
        <f>F47*0.7</f>
        <v>3057.432</v>
      </c>
      <c r="J47" s="18">
        <f>ROUND(I47,-2)</f>
        <v>3100</v>
      </c>
    </row>
    <row r="48" spans="1:10" ht="15">
      <c r="A48" s="13" t="s">
        <v>52</v>
      </c>
      <c r="B48" s="14" t="str">
        <f>RIGHT(A48,5)</f>
        <v> 2005</v>
      </c>
      <c r="C48" s="15">
        <v>29</v>
      </c>
      <c r="D48" s="16">
        <f>(C48+150)*24</f>
        <v>4296</v>
      </c>
      <c r="E48" s="16"/>
      <c r="F48" s="16">
        <f>MIN(D48,E48)</f>
        <v>4296</v>
      </c>
      <c r="G48" s="17">
        <f>F48*0.3</f>
        <v>1288.8</v>
      </c>
      <c r="H48" s="18">
        <f>ROUND(G48,-2)</f>
        <v>1300</v>
      </c>
      <c r="I48" s="19">
        <f>F48*0.7</f>
        <v>3007.2</v>
      </c>
      <c r="J48" s="18">
        <f>ROUND(I48,-2)</f>
        <v>3000</v>
      </c>
    </row>
    <row r="49" spans="1:10" ht="15">
      <c r="A49" s="13" t="s">
        <v>53</v>
      </c>
      <c r="B49" s="14" t="str">
        <f>RIGHT(A49,5)</f>
        <v> 2004</v>
      </c>
      <c r="C49" s="15">
        <v>36.5</v>
      </c>
      <c r="D49" s="16">
        <f>(C49+150)*24</f>
        <v>4476</v>
      </c>
      <c r="E49" s="16"/>
      <c r="F49" s="16">
        <f>MIN(D49,E49)</f>
        <v>4476</v>
      </c>
      <c r="G49" s="17">
        <f>F49*0.3</f>
        <v>1342.8</v>
      </c>
      <c r="H49" s="18">
        <f>ROUND(G49,-2)</f>
        <v>1300</v>
      </c>
      <c r="I49" s="19">
        <f>F49*0.7</f>
        <v>3133.2</v>
      </c>
      <c r="J49" s="18">
        <f>ROUND(I49,-2)</f>
        <v>3100</v>
      </c>
    </row>
    <row r="50" spans="1:10" ht="15">
      <c r="A50" s="13" t="s">
        <v>54</v>
      </c>
      <c r="B50" s="14" t="str">
        <f>RIGHT(A50,5)</f>
        <v> 2004</v>
      </c>
      <c r="C50" s="15">
        <v>34.99</v>
      </c>
      <c r="D50" s="16">
        <f>(C50+150)*24</f>
        <v>4439.76</v>
      </c>
      <c r="E50" s="16" t="s">
        <v>23</v>
      </c>
      <c r="F50" s="16">
        <f>MIN(D50,E50)</f>
        <v>4439.76</v>
      </c>
      <c r="G50" s="17">
        <f>F50*0.3</f>
        <v>1331.928</v>
      </c>
      <c r="H50" s="18">
        <f>ROUND(G50,-2)</f>
        <v>1300</v>
      </c>
      <c r="I50" s="19">
        <f>F50*0.7</f>
        <v>3107.832</v>
      </c>
      <c r="J50" s="18">
        <f>ROUND(I50,-2)</f>
        <v>3100</v>
      </c>
    </row>
    <row r="51" spans="1:10" ht="15">
      <c r="A51" s="13" t="s">
        <v>55</v>
      </c>
      <c r="B51" s="14" t="str">
        <f>RIGHT(A51,5)</f>
        <v> 2004</v>
      </c>
      <c r="C51" s="15">
        <v>33.6</v>
      </c>
      <c r="D51" s="16">
        <f>(C51+150)*24</f>
        <v>4406.4</v>
      </c>
      <c r="E51" s="16" t="s">
        <v>23</v>
      </c>
      <c r="F51" s="16">
        <f>MIN(D51,E51)</f>
        <v>4406.4</v>
      </c>
      <c r="G51" s="17">
        <f>F51*0.3</f>
        <v>1321.9199999999998</v>
      </c>
      <c r="H51" s="18">
        <f>ROUND(G51,-2)</f>
        <v>1300</v>
      </c>
      <c r="I51" s="19">
        <f>F51*0.7</f>
        <v>3084.4799999999996</v>
      </c>
      <c r="J51" s="18">
        <f>ROUND(I51,-2)</f>
        <v>3100</v>
      </c>
    </row>
    <row r="52" spans="1:10" ht="15">
      <c r="A52" s="13" t="s">
        <v>56</v>
      </c>
      <c r="B52" s="14" t="str">
        <f>RIGHT(A52,5)</f>
        <v> 2004</v>
      </c>
      <c r="C52" s="15">
        <v>19.79</v>
      </c>
      <c r="D52" s="16">
        <f>(C52+150)*24</f>
        <v>4074.96</v>
      </c>
      <c r="E52" s="16" t="s">
        <v>23</v>
      </c>
      <c r="F52" s="16">
        <f>MIN(D52,E52)</f>
        <v>4074.96</v>
      </c>
      <c r="G52" s="17">
        <f>F52*0.3</f>
        <v>1222.488</v>
      </c>
      <c r="H52" s="18">
        <f>ROUND(G52,-2)</f>
        <v>1200</v>
      </c>
      <c r="I52" s="19">
        <f>F52*0.7</f>
        <v>2852.4719999999998</v>
      </c>
      <c r="J52" s="18">
        <f>ROUND(I52,-2)</f>
        <v>2900</v>
      </c>
    </row>
    <row r="53" spans="1:10" ht="15">
      <c r="A53" s="13" t="s">
        <v>57</v>
      </c>
      <c r="B53" s="14" t="str">
        <f>RIGHT(A53,5)</f>
        <v> 2005</v>
      </c>
      <c r="C53" s="15"/>
      <c r="D53" s="16"/>
      <c r="E53" s="16">
        <v>3979</v>
      </c>
      <c r="F53" s="16">
        <f>MIN(D53,E53)</f>
        <v>3979</v>
      </c>
      <c r="G53" s="17">
        <f>F53*0.3</f>
        <v>1193.7</v>
      </c>
      <c r="H53" s="18">
        <f>ROUND(G53,-2)</f>
        <v>1200</v>
      </c>
      <c r="I53" s="19">
        <f>F53*0.7</f>
        <v>2785.2999999999997</v>
      </c>
      <c r="J53" s="18">
        <f>ROUND(I53,-2)</f>
        <v>2800</v>
      </c>
    </row>
    <row r="54" spans="1:10" ht="15">
      <c r="A54" s="13" t="s">
        <v>58</v>
      </c>
      <c r="B54" s="14" t="str">
        <f>RIGHT(A54,5)</f>
        <v> 2003</v>
      </c>
      <c r="C54" s="15"/>
      <c r="D54" s="16"/>
      <c r="E54" s="16">
        <v>4073</v>
      </c>
      <c r="F54" s="16">
        <f>MIN(D54,E54)</f>
        <v>4073</v>
      </c>
      <c r="G54" s="17">
        <f>F54*0.3</f>
        <v>1221.8999999999999</v>
      </c>
      <c r="H54" s="18">
        <f>ROUND(G54,-2)</f>
        <v>1200</v>
      </c>
      <c r="I54" s="19">
        <f>F54*0.7</f>
        <v>2851.1</v>
      </c>
      <c r="J54" s="18">
        <f>ROUND(I54,-2)</f>
        <v>2900</v>
      </c>
    </row>
    <row r="55" spans="1:10" ht="15">
      <c r="A55" s="13" t="s">
        <v>59</v>
      </c>
      <c r="B55" s="14" t="str">
        <f>RIGHT(A55,5)</f>
        <v> 2004</v>
      </c>
      <c r="C55" s="15">
        <v>22</v>
      </c>
      <c r="D55" s="16">
        <f>(C55+150)*24</f>
        <v>4128</v>
      </c>
      <c r="E55" s="16" t="s">
        <v>23</v>
      </c>
      <c r="F55" s="16">
        <f>MIN(D55,E55)</f>
        <v>4128</v>
      </c>
      <c r="G55" s="17">
        <f>F55*0.3</f>
        <v>1238.3999999999999</v>
      </c>
      <c r="H55" s="18">
        <f>ROUND(G55,-2)</f>
        <v>1200</v>
      </c>
      <c r="I55" s="19">
        <f>F55*0.7</f>
        <v>2889.6</v>
      </c>
      <c r="J55" s="18">
        <f>ROUND(I55,-2)</f>
        <v>2900</v>
      </c>
    </row>
    <row r="56" spans="1:10" ht="15">
      <c r="A56" s="13" t="s">
        <v>60</v>
      </c>
      <c r="B56" s="14" t="str">
        <f>RIGHT(A56,5)</f>
        <v> 2005</v>
      </c>
      <c r="C56" s="15"/>
      <c r="D56" s="16"/>
      <c r="E56" s="16">
        <v>3823</v>
      </c>
      <c r="F56" s="16">
        <f>MIN(D56,E56)</f>
        <v>3823</v>
      </c>
      <c r="G56" s="17">
        <f>F56*0.3</f>
        <v>1146.8999999999999</v>
      </c>
      <c r="H56" s="18">
        <f>ROUND(G56,-2)</f>
        <v>1100</v>
      </c>
      <c r="I56" s="19">
        <f>F56*0.7</f>
        <v>2676.1</v>
      </c>
      <c r="J56" s="18">
        <f>ROUND(I56,-2)</f>
        <v>2700</v>
      </c>
    </row>
    <row r="57" spans="1:10" ht="15">
      <c r="A57" s="13" t="s">
        <v>61</v>
      </c>
      <c r="B57" s="14">
        <v>2004</v>
      </c>
      <c r="C57" s="15"/>
      <c r="D57" s="16"/>
      <c r="E57" s="16">
        <v>3600</v>
      </c>
      <c r="F57" s="16">
        <f>MIN(D57,E57)</f>
        <v>3600</v>
      </c>
      <c r="G57" s="17">
        <f>F57*0.3</f>
        <v>1080</v>
      </c>
      <c r="H57" s="18">
        <f>ROUND(G57,-2)</f>
        <v>1100</v>
      </c>
      <c r="I57" s="19">
        <f>F57*0.7</f>
        <v>2520</v>
      </c>
      <c r="J57" s="18">
        <f>ROUND(I57,-2)</f>
        <v>2500</v>
      </c>
    </row>
    <row r="58" spans="1:10" ht="15">
      <c r="A58" s="13" t="s">
        <v>62</v>
      </c>
      <c r="B58" s="14" t="str">
        <f>RIGHT(A58,5)</f>
        <v> 2005</v>
      </c>
      <c r="C58" s="15"/>
      <c r="D58" s="16"/>
      <c r="E58" s="16">
        <v>3753</v>
      </c>
      <c r="F58" s="16">
        <f>MIN(D58,E58)</f>
        <v>3753</v>
      </c>
      <c r="G58" s="17">
        <f>F58*0.3</f>
        <v>1125.8999999999999</v>
      </c>
      <c r="H58" s="18">
        <f>ROUND(G58,-2)</f>
        <v>1100</v>
      </c>
      <c r="I58" s="19">
        <f>F58*0.7</f>
        <v>2627.1</v>
      </c>
      <c r="J58" s="18">
        <f>ROUND(I58,-2)</f>
        <v>2600</v>
      </c>
    </row>
    <row r="59" spans="1:10" ht="15">
      <c r="A59" s="13" t="s">
        <v>63</v>
      </c>
      <c r="B59" s="14" t="str">
        <f>RIGHT(A59,5)</f>
        <v> 2004</v>
      </c>
      <c r="C59" s="15"/>
      <c r="D59" s="16"/>
      <c r="E59" s="16">
        <v>3200</v>
      </c>
      <c r="F59" s="16">
        <f>MIN(D59,E59)</f>
        <v>3200</v>
      </c>
      <c r="G59" s="17">
        <f>F59*0.3</f>
        <v>960</v>
      </c>
      <c r="H59" s="18">
        <f>ROUND(G59,-2)</f>
        <v>1000</v>
      </c>
      <c r="I59" s="19">
        <f>F59*0.7</f>
        <v>2240</v>
      </c>
      <c r="J59" s="18">
        <f>ROUND(I59,-2)</f>
        <v>2200</v>
      </c>
    </row>
    <row r="60" spans="1:10" ht="15">
      <c r="A60" s="13" t="s">
        <v>64</v>
      </c>
      <c r="B60" s="14" t="str">
        <f>RIGHT(A60,5)</f>
        <v> 2006</v>
      </c>
      <c r="C60" s="15"/>
      <c r="D60" s="16"/>
      <c r="E60" s="16"/>
      <c r="F60" s="16"/>
      <c r="G60" s="17"/>
      <c r="H60" s="18">
        <v>900</v>
      </c>
      <c r="I60" s="19">
        <f>F60*0.7</f>
        <v>0</v>
      </c>
      <c r="J60" s="21"/>
    </row>
    <row r="61" spans="1:10" ht="15">
      <c r="A61" s="13" t="s">
        <v>65</v>
      </c>
      <c r="B61" s="14" t="str">
        <f>RIGHT(A61,5)</f>
        <v> 2005</v>
      </c>
      <c r="C61" s="15"/>
      <c r="D61" s="16"/>
      <c r="E61" s="16"/>
      <c r="F61" s="16"/>
      <c r="G61" s="17"/>
      <c r="H61" s="18">
        <v>900</v>
      </c>
      <c r="I61" s="19">
        <f>F61*0.7</f>
        <v>0</v>
      </c>
      <c r="J61" s="21"/>
    </row>
    <row r="62" spans="1:10" ht="15">
      <c r="A62" s="13" t="s">
        <v>66</v>
      </c>
      <c r="B62" s="14" t="str">
        <f>RIGHT(A62,5)</f>
        <v> 2003</v>
      </c>
      <c r="C62" s="15"/>
      <c r="D62" s="16"/>
      <c r="E62" s="16"/>
      <c r="F62" s="16"/>
      <c r="G62" s="17"/>
      <c r="H62" s="18">
        <v>900</v>
      </c>
      <c r="I62" s="19">
        <f>F62*0.7</f>
        <v>0</v>
      </c>
      <c r="J62" s="21"/>
    </row>
    <row r="63" spans="1:10" ht="15">
      <c r="A63" s="13" t="s">
        <v>67</v>
      </c>
      <c r="B63" s="14" t="str">
        <f>RIGHT(A63,5)</f>
        <v> 2007</v>
      </c>
      <c r="C63" s="15"/>
      <c r="D63" s="16"/>
      <c r="E63" s="16"/>
      <c r="F63" s="16"/>
      <c r="G63" s="17"/>
      <c r="H63" s="18">
        <v>900</v>
      </c>
      <c r="I63" s="19">
        <f>F63*0.7</f>
        <v>0</v>
      </c>
      <c r="J63" s="21"/>
    </row>
    <row r="64" spans="1:10" ht="15">
      <c r="A64" s="13" t="s">
        <v>68</v>
      </c>
      <c r="B64" s="14" t="str">
        <f>RIGHT(A64,5)</f>
        <v> 2004</v>
      </c>
      <c r="C64" s="15"/>
      <c r="D64" s="16"/>
      <c r="E64" s="16"/>
      <c r="F64" s="16" t="e">
        <f>MIN(D64,E64)</f>
        <v>#VALUE!</v>
      </c>
      <c r="G64" s="17" t="e">
        <f>F64*0.3</f>
        <v>#VALUE!</v>
      </c>
      <c r="H64" s="18">
        <v>900</v>
      </c>
      <c r="I64" s="19" t="e">
        <f>F64*0.7</f>
        <v>#VALUE!</v>
      </c>
      <c r="J64" s="18"/>
    </row>
    <row r="65" spans="1:10" ht="15">
      <c r="A65" s="13" t="s">
        <v>69</v>
      </c>
      <c r="B65" s="14"/>
      <c r="C65" s="15"/>
      <c r="D65" s="16"/>
      <c r="E65" s="16"/>
      <c r="F65" s="16" t="e">
        <f>MIN(D65,E65)</f>
        <v>#VALUE!</v>
      </c>
      <c r="G65" s="17" t="e">
        <f>F65*0.3</f>
        <v>#VALUE!</v>
      </c>
      <c r="H65" s="18">
        <v>900</v>
      </c>
      <c r="I65" s="19" t="e">
        <f>F65*0.7</f>
        <v>#VALUE!</v>
      </c>
      <c r="J65" s="18"/>
    </row>
    <row r="66" spans="1:10" ht="15">
      <c r="A66" s="22" t="s">
        <v>70</v>
      </c>
      <c r="B66" s="14"/>
      <c r="C66" s="15"/>
      <c r="D66" s="16"/>
      <c r="E66" s="16" t="s">
        <v>23</v>
      </c>
      <c r="F66" s="16" t="e">
        <f>MIN(D66,E66)</f>
        <v>#VALUE!</v>
      </c>
      <c r="G66" s="17" t="e">
        <f>F66*0.3</f>
        <v>#VALUE!</v>
      </c>
      <c r="H66" s="18">
        <v>900</v>
      </c>
      <c r="I66" s="19" t="e">
        <f>F66*0.7</f>
        <v>#VALUE!</v>
      </c>
      <c r="J66" s="18"/>
    </row>
    <row r="67" spans="1:10" ht="15">
      <c r="A67" s="13" t="s">
        <v>71</v>
      </c>
      <c r="B67" s="14"/>
      <c r="C67" s="15"/>
      <c r="D67" s="16"/>
      <c r="E67" s="16"/>
      <c r="F67" s="16" t="e">
        <f>MIN(D67,E67)</f>
        <v>#VALUE!</v>
      </c>
      <c r="G67" s="17" t="e">
        <f>F67*0.3</f>
        <v>#VALUE!</v>
      </c>
      <c r="H67" s="18">
        <v>900</v>
      </c>
      <c r="I67" s="19" t="e">
        <f>F67*0.7</f>
        <v>#VALUE!</v>
      </c>
      <c r="J67" s="18"/>
    </row>
    <row r="68" spans="1:10" ht="15">
      <c r="A68" s="13" t="s">
        <v>72</v>
      </c>
      <c r="B68" s="14"/>
      <c r="C68" s="15"/>
      <c r="D68" s="16"/>
      <c r="E68" s="16"/>
      <c r="F68" s="16" t="e">
        <f>MIN(D68,E68)</f>
        <v>#VALUE!</v>
      </c>
      <c r="G68" s="17" t="e">
        <f>F68*0.3</f>
        <v>#VALUE!</v>
      </c>
      <c r="H68" s="18">
        <v>900</v>
      </c>
      <c r="I68" s="19" t="e">
        <f>F68*0.7</f>
        <v>#VALUE!</v>
      </c>
      <c r="J68" s="18"/>
    </row>
    <row r="69" spans="1:10" ht="15">
      <c r="A69" s="13" t="s">
        <v>73</v>
      </c>
      <c r="B69" s="14" t="str">
        <f>RIGHT(A69,5)</f>
        <v> 2004</v>
      </c>
      <c r="C69" s="15">
        <v>50</v>
      </c>
      <c r="D69" s="16">
        <f>(C69+150)*24</f>
        <v>4800</v>
      </c>
      <c r="E69" s="16">
        <v>2908</v>
      </c>
      <c r="F69" s="16">
        <f>MIN(D69,E69)</f>
        <v>2908</v>
      </c>
      <c r="G69" s="17">
        <f>F69*0.3</f>
        <v>872.4</v>
      </c>
      <c r="H69" s="18">
        <f>ROUND(G69,-2)</f>
        <v>900</v>
      </c>
      <c r="I69" s="19">
        <f>F69*0.7</f>
        <v>2035.6</v>
      </c>
      <c r="J69" s="18">
        <f>ROUND(I69,-2)</f>
        <v>2000</v>
      </c>
    </row>
    <row r="70" spans="1:10" ht="15">
      <c r="A70" s="13" t="s">
        <v>74</v>
      </c>
      <c r="B70" s="14" t="str">
        <f>RIGHT(A70,5)</f>
        <v> 2008</v>
      </c>
      <c r="C70" s="15"/>
      <c r="D70" s="16"/>
      <c r="E70" s="16"/>
      <c r="F70" s="16" t="e">
        <f>MIN(D70,E70)</f>
        <v>#VALUE!</v>
      </c>
      <c r="G70" s="17" t="e">
        <f>F70*0.3</f>
        <v>#VALUE!</v>
      </c>
      <c r="H70" s="18">
        <v>900</v>
      </c>
      <c r="I70" s="19" t="e">
        <f>F70*0.7</f>
        <v>#VALUE!</v>
      </c>
      <c r="J70" s="18"/>
    </row>
    <row r="71" spans="1:10" ht="15">
      <c r="A71" s="13" t="s">
        <v>75</v>
      </c>
      <c r="B71" s="14"/>
      <c r="C71" s="15"/>
      <c r="D71" s="16"/>
      <c r="E71" s="16"/>
      <c r="F71" s="16" t="e">
        <f>MIN(D71,E71)</f>
        <v>#VALUE!</v>
      </c>
      <c r="G71" s="17" t="e">
        <f>F71*0.3</f>
        <v>#VALUE!</v>
      </c>
      <c r="H71" s="18">
        <v>900</v>
      </c>
      <c r="I71" s="19" t="e">
        <f>F71*0.7</f>
        <v>#VALUE!</v>
      </c>
      <c r="J71" s="18"/>
    </row>
    <row r="72" spans="1:10" ht="15">
      <c r="A72" s="13" t="s">
        <v>76</v>
      </c>
      <c r="B72" s="14" t="str">
        <f>RIGHT(A72,5)</f>
        <v> 2002</v>
      </c>
      <c r="C72" s="15"/>
      <c r="D72" s="16"/>
      <c r="E72" s="16"/>
      <c r="F72" s="16" t="e">
        <f>MIN(D72,E72)</f>
        <v>#VALUE!</v>
      </c>
      <c r="G72" s="17" t="e">
        <f>F72*0.3</f>
        <v>#VALUE!</v>
      </c>
      <c r="H72" s="18">
        <v>900</v>
      </c>
      <c r="I72" s="19" t="e">
        <f>F72*0.7</f>
        <v>#VALUE!</v>
      </c>
      <c r="J72" s="18"/>
    </row>
    <row r="73" spans="1:10" ht="15">
      <c r="A73" s="13" t="s">
        <v>77</v>
      </c>
      <c r="B73" s="14">
        <v>1996</v>
      </c>
      <c r="C73" s="15"/>
      <c r="D73" s="16"/>
      <c r="E73" s="16" t="s">
        <v>23</v>
      </c>
      <c r="F73" s="16" t="e">
        <f>MIN(D73,E73)</f>
        <v>#VALUE!</v>
      </c>
      <c r="G73" s="17" t="e">
        <f>F73*0.3</f>
        <v>#VALUE!</v>
      </c>
      <c r="H73" s="18">
        <v>900</v>
      </c>
      <c r="I73" s="19" t="e">
        <f>F73*0.7</f>
        <v>#VALUE!</v>
      </c>
      <c r="J73" s="18"/>
    </row>
    <row r="74" spans="1:10" ht="15">
      <c r="A74" s="13" t="s">
        <v>78</v>
      </c>
      <c r="B74" s="14" t="str">
        <f>RIGHT(A74,5)</f>
        <v> 2002</v>
      </c>
      <c r="C74" s="15"/>
      <c r="D74" s="16"/>
      <c r="E74" s="16">
        <v>3020</v>
      </c>
      <c r="F74" s="16">
        <f>MIN(D74,E74)</f>
        <v>3020</v>
      </c>
      <c r="G74" s="17">
        <f>F74*0.3</f>
        <v>906</v>
      </c>
      <c r="H74" s="18">
        <f>ROUND(G74,-2)</f>
        <v>900</v>
      </c>
      <c r="I74" s="19">
        <f>F74*0.7</f>
        <v>2114</v>
      </c>
      <c r="J74" s="18">
        <f>ROUND(I74,-2)</f>
        <v>2100</v>
      </c>
    </row>
    <row r="75" spans="1:10" ht="15">
      <c r="A75" s="13" t="s">
        <v>79</v>
      </c>
      <c r="B75" s="14" t="str">
        <f>RIGHT(A75,5)</f>
        <v> 2004</v>
      </c>
      <c r="C75" s="15"/>
      <c r="D75" s="16"/>
      <c r="E75" s="16"/>
      <c r="F75" s="16" t="e">
        <f>MIN(D75,E75)</f>
        <v>#VALUE!</v>
      </c>
      <c r="G75" s="17" t="e">
        <f>F75*0.3</f>
        <v>#VALUE!</v>
      </c>
      <c r="H75" s="18">
        <v>900</v>
      </c>
      <c r="I75" s="19" t="e">
        <f>F75*0.7</f>
        <v>#VALUE!</v>
      </c>
      <c r="J75" s="18"/>
    </row>
    <row r="76" spans="1:10" ht="15">
      <c r="A76" s="13" t="s">
        <v>80</v>
      </c>
      <c r="B76" s="14" t="str">
        <f>RIGHT(A76,5)</f>
        <v> 2004</v>
      </c>
      <c r="C76" s="15"/>
      <c r="D76" s="16"/>
      <c r="E76" s="16">
        <v>3020</v>
      </c>
      <c r="F76" s="16">
        <f>MIN(D76,E76)</f>
        <v>3020</v>
      </c>
      <c r="G76" s="17">
        <f>F76*0.3</f>
        <v>906</v>
      </c>
      <c r="H76" s="18">
        <f>ROUND(G76,-2)</f>
        <v>900</v>
      </c>
      <c r="I76" s="19">
        <f>F76*0.7</f>
        <v>2114</v>
      </c>
      <c r="J76" s="18">
        <f>ROUND(I76,-2)</f>
        <v>2100</v>
      </c>
    </row>
    <row r="77" spans="1:10" ht="15">
      <c r="A77" s="13" t="s">
        <v>81</v>
      </c>
      <c r="B77" s="14" t="str">
        <f>RIGHT(A77,5)</f>
        <v> 2004</v>
      </c>
      <c r="C77" s="15"/>
      <c r="D77" s="16"/>
      <c r="E77" s="16"/>
      <c r="F77" s="16" t="e">
        <f>MIN(D77,E77)</f>
        <v>#VALUE!</v>
      </c>
      <c r="G77" s="17" t="e">
        <f>F77*0.3</f>
        <v>#VALUE!</v>
      </c>
      <c r="H77" s="18">
        <v>900</v>
      </c>
      <c r="I77" s="19" t="e">
        <f>F77*0.7</f>
        <v>#VALUE!</v>
      </c>
      <c r="J77" s="18"/>
    </row>
    <row r="78" spans="1:10" ht="15">
      <c r="A78" s="13" t="s">
        <v>82</v>
      </c>
      <c r="B78" s="23">
        <v>2004</v>
      </c>
      <c r="C78" s="15"/>
      <c r="D78" s="16"/>
      <c r="E78" s="16">
        <v>2556</v>
      </c>
      <c r="F78" s="16">
        <f>MIN(D78,E78)</f>
        <v>2556</v>
      </c>
      <c r="G78" s="17">
        <f>F78*0.3</f>
        <v>766.8</v>
      </c>
      <c r="H78" s="18">
        <f>ROUND(G78,-2)</f>
        <v>800</v>
      </c>
      <c r="I78" s="19">
        <f>F78*0.7</f>
        <v>1789.1999999999998</v>
      </c>
      <c r="J78" s="18">
        <f>ROUND(I78,-2)</f>
        <v>1800</v>
      </c>
    </row>
    <row r="79" spans="1:10" ht="15">
      <c r="A79" s="13" t="s">
        <v>83</v>
      </c>
      <c r="B79" s="14" t="str">
        <f>RIGHT(A79,5)</f>
        <v> 2000</v>
      </c>
      <c r="C79" s="15">
        <v>40</v>
      </c>
      <c r="D79" s="16">
        <f>(C79+150)*24</f>
        <v>4560</v>
      </c>
      <c r="E79" s="16">
        <v>2401</v>
      </c>
      <c r="F79" s="16">
        <f>MIN(D79,E79)</f>
        <v>2401</v>
      </c>
      <c r="G79" s="17">
        <f>F79*0.3</f>
        <v>720.3</v>
      </c>
      <c r="H79" s="18">
        <f>ROUND(G79,-2)</f>
        <v>700</v>
      </c>
      <c r="I79" s="19">
        <f>F79*0.7</f>
        <v>1680.6999999999998</v>
      </c>
      <c r="J79" s="18">
        <f>ROUND(I79,-2)</f>
        <v>1700</v>
      </c>
    </row>
    <row r="80" spans="1:10" ht="15">
      <c r="A80" s="13" t="s">
        <v>84</v>
      </c>
      <c r="B80" s="14">
        <v>1996</v>
      </c>
      <c r="C80" s="15" t="s">
        <v>85</v>
      </c>
      <c r="D80" s="16"/>
      <c r="E80" s="16">
        <v>2241</v>
      </c>
      <c r="F80" s="16">
        <f>MIN(D80,E80)</f>
        <v>2241</v>
      </c>
      <c r="G80" s="17">
        <f>F80*0.3</f>
        <v>672.3</v>
      </c>
      <c r="H80" s="18">
        <f>ROUND(G80,-2)</f>
        <v>700</v>
      </c>
      <c r="I80" s="19">
        <f>F80*0.7</f>
        <v>1568.6999999999998</v>
      </c>
      <c r="J80" s="18">
        <f>ROUND(I80,-2)</f>
        <v>1600</v>
      </c>
    </row>
    <row r="81" spans="1:10" ht="15">
      <c r="A81" s="13" t="s">
        <v>86</v>
      </c>
      <c r="B81" s="14" t="str">
        <f>RIGHT(A81,5)</f>
        <v> 2004</v>
      </c>
      <c r="C81" s="15">
        <v>32</v>
      </c>
      <c r="D81" s="16">
        <f>(C81+150)*24</f>
        <v>4368</v>
      </c>
      <c r="E81" s="16">
        <v>1628</v>
      </c>
      <c r="F81" s="16">
        <f>MIN(D81,E81)</f>
        <v>1628</v>
      </c>
      <c r="G81" s="17">
        <f>F81*0.3</f>
        <v>488.4</v>
      </c>
      <c r="H81" s="18">
        <f>ROUND(G81,-2)</f>
        <v>500</v>
      </c>
      <c r="I81" s="19">
        <f>F81*0.7</f>
        <v>1139.6</v>
      </c>
      <c r="J81" s="18">
        <f>ROUND(I81,-2)</f>
        <v>1100</v>
      </c>
    </row>
    <row r="82" spans="1:10" ht="15">
      <c r="A82" s="13" t="s">
        <v>87</v>
      </c>
      <c r="B82" s="14" t="str">
        <f>RIGHT(A82,5)</f>
        <v> 2004</v>
      </c>
      <c r="C82" s="15"/>
      <c r="D82" s="16"/>
      <c r="E82" s="16">
        <v>1828</v>
      </c>
      <c r="F82" s="16">
        <f>MIN(D82,E82)</f>
        <v>1828</v>
      </c>
      <c r="G82" s="17">
        <f>F82*0.3</f>
        <v>548.4</v>
      </c>
      <c r="H82" s="18">
        <f>ROUND(G82,-2)</f>
        <v>500</v>
      </c>
      <c r="I82" s="19">
        <f>F82*0.7</f>
        <v>1279.6</v>
      </c>
      <c r="J82" s="18">
        <f>ROUND(I82,-2)</f>
        <v>1300</v>
      </c>
    </row>
    <row r="83" spans="1:10" ht="15">
      <c r="A83" s="13" t="s">
        <v>88</v>
      </c>
      <c r="B83" s="14" t="str">
        <f>RIGHT(A83,5)</f>
        <v> 2001</v>
      </c>
      <c r="C83" s="15"/>
      <c r="D83" s="16"/>
      <c r="E83" s="16">
        <v>1736</v>
      </c>
      <c r="F83" s="16">
        <f>MIN(D83,E83)</f>
        <v>1736</v>
      </c>
      <c r="G83" s="17">
        <f>F83*0.3</f>
        <v>520.8</v>
      </c>
      <c r="H83" s="18">
        <f>ROUND(G83,-2)</f>
        <v>500</v>
      </c>
      <c r="I83" s="19">
        <f>F83*0.7</f>
        <v>1215.1999999999998</v>
      </c>
      <c r="J83" s="18">
        <f>ROUND(I83,-2)</f>
        <v>1200</v>
      </c>
    </row>
    <row r="84" spans="1:10" ht="15">
      <c r="A84" s="13" t="s">
        <v>89</v>
      </c>
      <c r="B84" s="14" t="str">
        <f>RIGHT(A84,5)</f>
        <v> 2003</v>
      </c>
      <c r="C84" s="15">
        <v>31</v>
      </c>
      <c r="D84" s="16">
        <f>(C84+150)*24</f>
        <v>4344</v>
      </c>
      <c r="E84" s="16">
        <v>1422</v>
      </c>
      <c r="F84" s="16">
        <f>E84</f>
        <v>1422</v>
      </c>
      <c r="G84" s="17">
        <f>F84*0.3</f>
        <v>426.59999999999997</v>
      </c>
      <c r="H84" s="18">
        <f>ROUND(G84,-2)</f>
        <v>400</v>
      </c>
      <c r="I84" s="19">
        <f>F84*0.7</f>
        <v>995.4</v>
      </c>
      <c r="J84" s="18">
        <f>ROUND(I84,-2)</f>
        <v>1000</v>
      </c>
    </row>
    <row r="85" spans="1:10" ht="15">
      <c r="A85" s="13" t="s">
        <v>90</v>
      </c>
      <c r="B85" s="14" t="str">
        <f>RIGHT(A85,5)</f>
        <v> 2003</v>
      </c>
      <c r="C85" s="15">
        <v>31</v>
      </c>
      <c r="D85" s="16">
        <f>(C85+150)*24</f>
        <v>4344</v>
      </c>
      <c r="E85" s="16">
        <v>1422</v>
      </c>
      <c r="F85" s="16">
        <f>MIN(D85,E85)</f>
        <v>1422</v>
      </c>
      <c r="G85" s="17">
        <f>F85*0.3</f>
        <v>426.59999999999997</v>
      </c>
      <c r="H85" s="18">
        <f>ROUND(G85,-2)</f>
        <v>400</v>
      </c>
      <c r="I85" s="19">
        <f>F85*0.7</f>
        <v>995.4</v>
      </c>
      <c r="J85" s="18">
        <f>ROUND(I85,-2)</f>
        <v>1000</v>
      </c>
    </row>
    <row r="86" spans="1:10" ht="15">
      <c r="A86" s="13" t="s">
        <v>91</v>
      </c>
      <c r="B86" s="14" t="str">
        <f>RIGHT(A86,5)</f>
        <v> 2002</v>
      </c>
      <c r="C86" s="15">
        <v>20</v>
      </c>
      <c r="D86" s="16">
        <f>(C86+150)*24</f>
        <v>4080</v>
      </c>
      <c r="E86" s="16">
        <v>1498</v>
      </c>
      <c r="F86" s="16">
        <f>E86</f>
        <v>1498</v>
      </c>
      <c r="G86" s="17">
        <f>F86*0.3</f>
        <v>449.4</v>
      </c>
      <c r="H86" s="18">
        <f>ROUND(G86,-2)</f>
        <v>400</v>
      </c>
      <c r="I86" s="19">
        <f>F86*0.7</f>
        <v>1048.6</v>
      </c>
      <c r="J86" s="18">
        <f>ROUND(I86,-2)</f>
        <v>1000</v>
      </c>
    </row>
    <row r="87" spans="1:10" ht="15">
      <c r="A87" s="13" t="s">
        <v>92</v>
      </c>
      <c r="B87" s="14" t="str">
        <f>RIGHT(A87,5)</f>
        <v> 1999</v>
      </c>
      <c r="C87" s="15"/>
      <c r="D87" s="16"/>
      <c r="E87" s="16">
        <v>1221</v>
      </c>
      <c r="F87" s="16">
        <f>MIN(D87,E87)</f>
        <v>1221</v>
      </c>
      <c r="G87" s="17">
        <f>F87*0.3</f>
        <v>366.3</v>
      </c>
      <c r="H87" s="18">
        <f>ROUND(G87,-2)</f>
        <v>400</v>
      </c>
      <c r="I87" s="19">
        <f>F87*0.7</f>
        <v>854.6999999999999</v>
      </c>
      <c r="J87" s="18">
        <f>ROUND(I87,-2)</f>
        <v>900</v>
      </c>
    </row>
    <row r="88" spans="1:10" ht="15">
      <c r="A88" s="13" t="s">
        <v>93</v>
      </c>
      <c r="B88" s="14" t="str">
        <f>RIGHT(A88,5)</f>
        <v> 2004</v>
      </c>
      <c r="C88" s="15"/>
      <c r="D88" s="16"/>
      <c r="E88" s="16">
        <v>1426</v>
      </c>
      <c r="F88" s="16">
        <f>MIN(D88,E88)</f>
        <v>1426</v>
      </c>
      <c r="G88" s="17">
        <f>F88*0.3</f>
        <v>427.8</v>
      </c>
      <c r="H88" s="18">
        <f>ROUND(G88,-2)</f>
        <v>400</v>
      </c>
      <c r="I88" s="19">
        <f>F88*0.7</f>
        <v>998.1999999999999</v>
      </c>
      <c r="J88" s="18">
        <f>ROUND(I88,-2)</f>
        <v>1000</v>
      </c>
    </row>
    <row r="89" spans="1:10" ht="15">
      <c r="A89" s="13" t="s">
        <v>94</v>
      </c>
      <c r="B89" s="14" t="str">
        <f>RIGHT(A89,5)</f>
        <v> 2003</v>
      </c>
      <c r="C89" s="15"/>
      <c r="D89" s="16"/>
      <c r="E89" s="16">
        <v>1019</v>
      </c>
      <c r="F89" s="16">
        <f>MIN(D89,E89)</f>
        <v>1019</v>
      </c>
      <c r="G89" s="17">
        <f>F89*0.3</f>
        <v>305.7</v>
      </c>
      <c r="H89" s="18">
        <f>ROUND(G89,-2)</f>
        <v>300</v>
      </c>
      <c r="I89" s="19">
        <f>F89*0.7</f>
        <v>713.3</v>
      </c>
      <c r="J89" s="18">
        <f>ROUND(I89,-2)</f>
        <v>700</v>
      </c>
    </row>
    <row r="90" spans="1:10" ht="15">
      <c r="A90" s="13" t="s">
        <v>95</v>
      </c>
      <c r="B90" s="14" t="str">
        <f>RIGHT(A90,5)</f>
        <v> 2006</v>
      </c>
      <c r="C90" s="15"/>
      <c r="D90" s="16"/>
      <c r="E90" s="16">
        <v>352</v>
      </c>
      <c r="F90" s="16">
        <f>MIN(D90,E90)</f>
        <v>352</v>
      </c>
      <c r="G90" s="17">
        <f>F90*0.3</f>
        <v>105.6</v>
      </c>
      <c r="H90" s="18">
        <f>ROUND(G90,-2)</f>
        <v>100</v>
      </c>
      <c r="I90" s="19">
        <f>F90*0.7</f>
        <v>246.39999999999998</v>
      </c>
      <c r="J90" s="18"/>
    </row>
    <row r="91" spans="7:10" ht="15">
      <c r="G91" s="24" t="e">
        <f>SUM(G12:G90)</f>
        <v>#VALUE!</v>
      </c>
      <c r="H91" s="24"/>
      <c r="I91" s="25" t="e">
        <f>SUM(I8:I90)</f>
        <v>#VALUE!</v>
      </c>
      <c r="J91" s="25"/>
    </row>
    <row r="92" ht="15">
      <c r="I92" s="26" t="e">
        <f>I91-1500*83</f>
        <v>#VALUE!</v>
      </c>
    </row>
  </sheetData>
  <autoFilter ref="A7:J90"/>
  <mergeCells count="1">
    <mergeCell ref="H5:J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1601-01-01T20:00:00Z</cp:lastPrinted>
  <dcterms:created xsi:type="dcterms:W3CDTF">2008-04-06T17:20:51Z</dcterms:created>
  <dcterms:modified xsi:type="dcterms:W3CDTF">1601-01-01T20:00:00Z</dcterms:modified>
  <cp:category/>
  <cp:version/>
  <cp:contentType/>
  <cp:contentStatus/>
  <cp:revision>1</cp:revision>
</cp:coreProperties>
</file>